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01"/>
  <workbookPr/>
  <mc:AlternateContent xmlns:mc="http://schemas.openxmlformats.org/markup-compatibility/2006">
    <mc:Choice Requires="x15">
      <x15ac:absPath xmlns:x15ac="http://schemas.microsoft.com/office/spreadsheetml/2010/11/ac" url="https://mailustabucaedu-my.sharepoint.com/personal/andres_murcia_ustabuca_edu_co/Documents/AM/Docencia/UTS/2021/Agroforestal/Agroforestal avances profe Ludwing/CONDICION 5/PLAN DE DESARROLLO DE LA INVESTIGACIÓN/"/>
    </mc:Choice>
  </mc:AlternateContent>
  <xr:revisionPtr revIDLastSave="5" documentId="8_{033D0725-998E-4916-B2AA-42AB93F89CBC}" xr6:coauthVersionLast="47" xr6:coauthVersionMax="47" xr10:uidLastSave="{A8A847F0-9083-40AB-B639-6762F73B77B1}"/>
  <bookViews>
    <workbookView xWindow="-120" yWindow="-120" windowWidth="20730" windowHeight="11160"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I12" i="1" s="1"/>
  <c r="D13" i="1"/>
  <c r="I13" i="1" s="1"/>
  <c r="D14" i="1"/>
  <c r="I14" i="1" s="1"/>
  <c r="D7" i="1"/>
  <c r="I7" i="1" s="1"/>
  <c r="D8" i="1"/>
  <c r="I8" i="1" s="1"/>
  <c r="H19" i="1"/>
  <c r="G19" i="1"/>
  <c r="F19" i="1"/>
  <c r="E19" i="1"/>
  <c r="D18" i="1"/>
  <c r="I18" i="1" s="1"/>
  <c r="D17" i="1"/>
  <c r="I17" i="1" s="1"/>
  <c r="D16" i="1"/>
  <c r="I16" i="1" s="1"/>
  <c r="D15" i="1"/>
  <c r="I15" i="1" s="1"/>
  <c r="D11" i="1"/>
  <c r="I11" i="1" s="1"/>
  <c r="D10" i="1"/>
  <c r="I10" i="1" s="1"/>
  <c r="D9" i="1"/>
  <c r="I9" i="1" s="1"/>
  <c r="D6" i="1"/>
  <c r="I6" i="1" s="1"/>
  <c r="D5" i="1"/>
  <c r="I5" i="1" s="1"/>
  <c r="D19" i="1" l="1"/>
  <c r="I19" i="1"/>
  <c r="I20" i="1" s="1"/>
</calcChain>
</file>

<file path=xl/sharedStrings.xml><?xml version="1.0" encoding="utf-8"?>
<sst xmlns="http://schemas.openxmlformats.org/spreadsheetml/2006/main" count="41" uniqueCount="41">
  <si>
    <t>Plan financiero y de inversiones Plan de Desarrollo de la Investigación, innovación  y/o creación artística y cultural del programa de Ingeniería en Energías articulado por ciclos propedéuticos con Tecnología en Gestión de Recursos Energéticos para los próximos siete años</t>
  </si>
  <si>
    <t>Responsable: Coordinador del programa.</t>
  </si>
  <si>
    <t>Oriegen de los Recursos: Propios - Asignados institucionalmente.</t>
  </si>
  <si>
    <t>Programa</t>
  </si>
  <si>
    <t>Proyecto/actividad</t>
  </si>
  <si>
    <t>Recurso Humano (docentes con horas de investigación)</t>
  </si>
  <si>
    <t xml:space="preserve">Uso de Materiales y equipos </t>
  </si>
  <si>
    <t>Servicios Técnicos</t>
  </si>
  <si>
    <t>Divulgación y protección del conocimiento</t>
  </si>
  <si>
    <t>Gastos de viaje</t>
  </si>
  <si>
    <t>Total</t>
  </si>
  <si>
    <t>Resultados esperados</t>
  </si>
  <si>
    <t xml:space="preserve">Programa 2.1: Gestión del Conocimiento </t>
  </si>
  <si>
    <t xml:space="preserve">Proyecto 2.1.1  Ambiente y cultura institucional en ciencia, tecnología e innovación. </t>
  </si>
  <si>
    <t>1. Incrementar la vinculación y participación de estudiantes en los grupos de investigación y semilleros del programa, con lo cual se espera incrementar el número de productos de investigación que se generan en estos escenarios. 
2.  Desarrollo de proyectos de investigación e innovación, prácticas y consultorías empresariales, enfocados en la solución de problemáticas específicas de los sectores productivos relacionados con el campo agroforestal, lo que permite mejorar la visibilidad del programa.
3. Fortalecimiento de los procesos académicos e investigativos y su articulación y aplicación en la sociedad, con el fin de  proporcionar soluciones que impacten positivamente en la comunidad.
4. Fomentar la articulación entre la actividad investigativa y las necesidades identificadas de acuerdo a las tendencias globales en el sector agroforestal, con lo cual se obtienen productos de investigación pertinentes teniendo en cuenta las necesidades del entorno.
5. Incrementar el número de proyectos realizados en el semillero de investigación, que propongan soluciones a las problemáticas específicas de los sectores relacionados con el campo agroforestala, con lo cual se espera fortalecer la motivación de los estudiantes frente a los procesos de investigación e innovación.
6. Fortalecer las competencias investigativas de los estudiantes que cursan los seminarios de grado, con el fin de mejorar su preparación para el desarrollo de su trabajo de grado en la modalidad seleccionada y así incrementar el número de productos de investigación que surgen a partir de estos proyectos.
7. Incrementar el número de proyectos de investigación e innovación desarrollados por el programa, a través del grupo de investigación GIECSA en sus respectivas líneas, incrementando a su vez el número de productos obtenidos y la visibilidad y posicionamiento del programa en el entorno.</t>
  </si>
  <si>
    <t xml:space="preserve">Proyecto  2.1.2: Investigación aplicada al servicio del sector externo. </t>
  </si>
  <si>
    <t>PROYECTO 2.1.3 Tecnología, conocimiento y sociedad.</t>
  </si>
  <si>
    <t>PROYECTO 2.1.4 Cooperación nacional e internacional</t>
  </si>
  <si>
    <t>Programa 2.2  Producción académica, científica y tecnológica</t>
  </si>
  <si>
    <t xml:space="preserve">Proyecto 2.2.1 Investigación, educación y comunidad. </t>
  </si>
  <si>
    <t xml:space="preserve">Proyecto 2.2.2 La investigación y los focos estratégicos del contexto global </t>
  </si>
  <si>
    <t xml:space="preserve">Proyecto 2.2.5 Investigación científica. </t>
  </si>
  <si>
    <t>PROGRAMA 2.3: Laboratorio de Cultura Ciudadana</t>
  </si>
  <si>
    <t>PROYECTO 2.3.1 Cultura ciudadana y formación integral</t>
  </si>
  <si>
    <t>PROYECTO 2.3.2 Cultura y territorios inteligentes.</t>
  </si>
  <si>
    <t>PROGRAMA 5.1 UTSMART</t>
  </si>
  <si>
    <t xml:space="preserve">PROYECTO 5.1.1 UTSmart: hacia una transformación digital UTS </t>
  </si>
  <si>
    <t>1.	Fortalecer la implementación de tecnologías (TICS) en los cursos académicos del programa  para mejorar los procesos educativos e investigativos en el aula y las competencias adquiridas por los estudiantes en torno a la investigación, con lo cual se incrementa el número de productos de investigación obtenidos y el programa adquiere mayor visibilidad.
2.	Diseño y ejecución de proyectos de investigación e innovación que aporten a la solución de necesidades priorizadas en el sector agroindustrial, con lo cual se espera fortalecer la articulación universidad-empresa y se contribuye al posicionamiento y visibilidad del grupo de investigación y del programa en el entorno.
3.	Desarrollo de estrategias para generar procesos de innovación pedagógica en el aula y en los diferentes escenarios institucionales y sociales, en los que el programa puede impactar con la generación de productos de investigación e innovación.
4.	Desarrollar e implementar estrategias para incentivar la cultura investigativa en los estudiantes, con lo cual se espera mejorar la apropiación y transferencia de conocimiento entre los actores participantes en los procesos investigativos del programa.</t>
  </si>
  <si>
    <t>Programa 5.3: Innovación en Investigación</t>
  </si>
  <si>
    <t xml:space="preserve">Proyecto  5.3.2: Desarrollo de proyectos y estrategias de carácter científico, tecnológico y de innovación, que fortalezcan los 
sectores productivos y de educación en Colombia. </t>
  </si>
  <si>
    <t>Proyecto 5.3.3 Generar innovaciones a nivel pedagógico, organizacional, social, creación artística y cultural en procesos y en productos.</t>
  </si>
  <si>
    <t>Programa 6.1 Centro Académico para el fomento del emprendimiento - CAFÉ UTS</t>
  </si>
  <si>
    <t>Proyecto 6.1.3 Fortalecimiento empresarial. Desarrollo de  consultorías y/o asesorías a  las empresas del sector productivo de la región.</t>
  </si>
  <si>
    <t>Fomentar el desarrollo de asesorías y consultorías empresariales como modalidad de trabajo de grado en empresas de sectores relacionados con el campo agroforestal, con el fin de fortalecer la relación universidad-empresa y aportar en la solución de problemáticas específicas que puedan surgir, fortaleciendo la visibilidad y posicionamiento del programa y el grupo de investigación.</t>
  </si>
  <si>
    <t>Programa 7.3 Movilidad e Interacción con el entorno</t>
  </si>
  <si>
    <t>Proyecto 7.3.1 Fortalecer a las UTS en movilidad e interacción con el entorno, nacional e internacional, en relación a la participación en eventos y actividades de carácter misional.</t>
  </si>
  <si>
    <t>Fortalecimiento de  las funciones misionales a través del proceso de internacionalización, dando cumplimiento a las necesidades globales y de los grandes retos que tiene la educación superior, de manera que se consolide el posicionamiento y la visibilidad del programa y al de la institución para lograr impacto nacional e internacional</t>
  </si>
  <si>
    <t>VALOR SUBTOTAL (7 AÑOS)</t>
  </si>
  <si>
    <t>-0-</t>
  </si>
  <si>
    <t>TOTAL RECURSOS - PLAN  FINANCIERO</t>
  </si>
  <si>
    <t xml:space="preserve">Fuente: Plan Estratégico para la investigación del programa. Elaboración: Equipo de trabajo del programa UTS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</si>
</sst>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_-[$$-240A]\ * #,##0_-;\-[$$-240A]\ * #,##0_-;_-[$$-240A]\ * &quot;-&quot;_-;_-@_-"/>
  </numFmts>
  <fonts count="13">
    <font>
      <sz val="11"/>
      <color theme="1"/>
      <name val="Calibri"/>
      <family val="2"/>
      <scheme val="minor"/>
    </font>
    <font>
      <b/>
      <sz val="8"/>
      <color theme="1"/>
      <name val="Calibri"/>
      <family val="2"/>
      <scheme val="minor"/>
    </font>
    <font>
      <sz val="8"/>
      <color theme="1"/>
      <name val="Calibri"/>
      <family val="2"/>
      <scheme val="minor"/>
    </font>
    <font>
      <sz val="8"/>
      <color theme="1"/>
      <name val="Calibri"/>
      <family val="2"/>
    </font>
    <font>
      <sz val="11"/>
      <color theme="1"/>
      <name val="Calibri"/>
      <family val="2"/>
      <scheme val="minor"/>
    </font>
    <font>
      <sz val="9"/>
      <color theme="1"/>
      <name val="Calibri"/>
      <family val="2"/>
      <scheme val="minor"/>
    </font>
    <font>
      <b/>
      <sz val="8"/>
      <color theme="1"/>
      <name val="Calibri"/>
    </font>
    <font>
      <sz val="8"/>
      <color theme="1"/>
      <name val="Arial"/>
      <family val="2"/>
    </font>
    <font>
      <sz val="8"/>
      <color rgb="FF000000"/>
      <name val="Calibri"/>
      <family val="2"/>
      <charset val="1"/>
    </font>
    <font>
      <b/>
      <sz val="14"/>
      <color theme="1"/>
      <name val="Calibri"/>
      <family val="2"/>
      <scheme val="minor"/>
    </font>
    <font>
      <b/>
      <sz val="11"/>
      <color theme="1"/>
      <name val="Calibri"/>
      <family val="2"/>
      <scheme val="minor"/>
    </font>
    <font>
      <b/>
      <sz val="11"/>
      <name val="Calibri"/>
      <family val="2"/>
      <scheme val="minor"/>
    </font>
    <font>
      <sz val="11"/>
      <color rgb="FF000000"/>
      <name val="Calibri"/>
      <charset val="1"/>
    </font>
  </fonts>
  <fills count="3">
    <fill>
      <patternFill patternType="none"/>
    </fill>
    <fill>
      <patternFill patternType="gray125"/>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top/>
      <bottom/>
      <diagonal/>
    </border>
    <border>
      <left style="thin">
        <color rgb="FF000000"/>
      </left>
      <right/>
      <top/>
      <bottom style="thin">
        <color rgb="FF000000"/>
      </bottom>
      <diagonal/>
    </border>
    <border>
      <left style="thin">
        <color rgb="FF000000"/>
      </left>
      <right style="thin">
        <color rgb="FF000000"/>
      </right>
      <top/>
      <bottom/>
      <diagonal/>
    </border>
  </borders>
  <cellStyleXfs count="2">
    <xf numFmtId="0" fontId="0" fillId="0" borderId="0"/>
    <xf numFmtId="164" fontId="4" fillId="0" borderId="0" applyFont="0" applyFill="0" applyBorder="0" applyAlignment="0" applyProtection="0"/>
  </cellStyleXfs>
  <cellXfs count="71">
    <xf numFmtId="0" fontId="0" fillId="0" borderId="0" xfId="0"/>
    <xf numFmtId="0" fontId="2" fillId="0" borderId="0" xfId="0" applyFont="1"/>
    <xf numFmtId="0" fontId="2" fillId="0" borderId="13" xfId="0" applyFont="1" applyFill="1" applyBorder="1" applyAlignment="1">
      <alignment vertical="center" wrapText="1"/>
    </xf>
    <xf numFmtId="0" fontId="2" fillId="0" borderId="0" xfId="0" applyFont="1" applyFill="1"/>
    <xf numFmtId="165" fontId="2" fillId="0" borderId="9" xfId="0" applyNumberFormat="1" applyFont="1" applyFill="1" applyBorder="1" applyAlignment="1">
      <alignment vertical="center"/>
    </xf>
    <xf numFmtId="165" fontId="2" fillId="0" borderId="9" xfId="1" applyNumberFormat="1" applyFont="1" applyFill="1" applyBorder="1" applyAlignment="1">
      <alignment vertical="center"/>
    </xf>
    <xf numFmtId="165" fontId="2" fillId="2" borderId="9" xfId="1" applyNumberFormat="1" applyFont="1" applyFill="1" applyBorder="1" applyAlignment="1">
      <alignment vertical="center"/>
    </xf>
    <xf numFmtId="165" fontId="2" fillId="2" borderId="9" xfId="1" applyNumberFormat="1" applyFont="1" applyFill="1" applyBorder="1" applyAlignment="1">
      <alignment vertical="center" wrapText="1"/>
    </xf>
    <xf numFmtId="165" fontId="2" fillId="0" borderId="9" xfId="1" applyNumberFormat="1" applyFont="1" applyFill="1" applyBorder="1" applyAlignment="1">
      <alignment vertical="center" wrapText="1"/>
    </xf>
    <xf numFmtId="165" fontId="7" fillId="0" borderId="9" xfId="1" applyNumberFormat="1" applyFont="1" applyFill="1" applyBorder="1" applyAlignment="1">
      <alignment vertical="center" wrapText="1"/>
    </xf>
    <xf numFmtId="165" fontId="2" fillId="0" borderId="2" xfId="0" applyNumberFormat="1" applyFont="1" applyFill="1" applyBorder="1" applyAlignment="1">
      <alignment vertical="center"/>
    </xf>
    <xf numFmtId="0" fontId="2" fillId="0" borderId="3" xfId="0" applyFont="1" applyFill="1" applyBorder="1" applyAlignment="1">
      <alignment vertical="center" wrapText="1"/>
    </xf>
    <xf numFmtId="165" fontId="2" fillId="0" borderId="3" xfId="0" applyNumberFormat="1" applyFont="1" applyFill="1" applyBorder="1" applyAlignment="1">
      <alignment vertical="center"/>
    </xf>
    <xf numFmtId="165" fontId="2" fillId="2" borderId="3" xfId="1" applyNumberFormat="1" applyFont="1" applyFill="1" applyBorder="1" applyAlignment="1">
      <alignment vertical="center" wrapText="1"/>
    </xf>
    <xf numFmtId="165" fontId="2" fillId="0" borderId="3" xfId="1" applyNumberFormat="1" applyFont="1" applyFill="1" applyBorder="1" applyAlignment="1">
      <alignment vertical="center" wrapText="1"/>
    </xf>
    <xf numFmtId="165" fontId="7" fillId="0" borderId="11" xfId="1" applyNumberFormat="1" applyFont="1" applyFill="1" applyBorder="1" applyAlignment="1">
      <alignment vertical="center" wrapText="1"/>
    </xf>
    <xf numFmtId="0" fontId="2" fillId="0" borderId="1" xfId="0" applyFont="1" applyFill="1" applyBorder="1" applyAlignment="1">
      <alignment vertical="center" wrapText="1"/>
    </xf>
    <xf numFmtId="165" fontId="2" fillId="0" borderId="1" xfId="0" applyNumberFormat="1" applyFont="1" applyFill="1" applyBorder="1" applyAlignment="1">
      <alignment vertical="center"/>
    </xf>
    <xf numFmtId="165" fontId="2" fillId="2" borderId="1" xfId="1" applyNumberFormat="1" applyFont="1" applyFill="1" applyBorder="1" applyAlignment="1">
      <alignment vertical="center" wrapText="1"/>
    </xf>
    <xf numFmtId="165" fontId="2" fillId="0" borderId="1" xfId="1" applyNumberFormat="1" applyFont="1" applyFill="1" applyBorder="1" applyAlignment="1">
      <alignment vertical="center" wrapText="1"/>
    </xf>
    <xf numFmtId="165" fontId="7" fillId="0" borderId="10" xfId="1" applyNumberFormat="1" applyFont="1" applyFill="1" applyBorder="1" applyAlignment="1">
      <alignment vertical="center" wrapText="1"/>
    </xf>
    <xf numFmtId="165" fontId="2" fillId="2" borderId="2" xfId="1" applyNumberFormat="1" applyFont="1" applyFill="1" applyBorder="1" applyAlignment="1">
      <alignment vertical="center"/>
    </xf>
    <xf numFmtId="165" fontId="2" fillId="0" borderId="2" xfId="1" applyNumberFormat="1" applyFont="1" applyFill="1" applyBorder="1" applyAlignment="1">
      <alignment vertical="center"/>
    </xf>
    <xf numFmtId="165" fontId="2" fillId="0" borderId="5" xfId="1" applyNumberFormat="1" applyFont="1" applyFill="1" applyBorder="1" applyAlignment="1">
      <alignment vertical="center"/>
    </xf>
    <xf numFmtId="0" fontId="2" fillId="0" borderId="1" xfId="0" applyFont="1" applyFill="1" applyBorder="1" applyAlignment="1">
      <alignment vertical="center"/>
    </xf>
    <xf numFmtId="0" fontId="3" fillId="0" borderId="9" xfId="0" applyFont="1" applyFill="1" applyBorder="1" applyAlignment="1">
      <alignment vertical="center" wrapText="1"/>
    </xf>
    <xf numFmtId="0" fontId="3" fillId="0" borderId="4" xfId="0" applyFont="1" applyFill="1" applyBorder="1" applyAlignment="1">
      <alignment vertical="center" wrapText="1"/>
    </xf>
    <xf numFmtId="165" fontId="2" fillId="0" borderId="14" xfId="0" applyNumberFormat="1" applyFont="1" applyFill="1" applyBorder="1" applyAlignment="1">
      <alignment vertical="center"/>
    </xf>
    <xf numFmtId="165" fontId="2" fillId="0" borderId="6" xfId="0" applyNumberFormat="1" applyFont="1" applyFill="1" applyBorder="1" applyAlignment="1">
      <alignment vertical="center"/>
    </xf>
    <xf numFmtId="165" fontId="5" fillId="0" borderId="6" xfId="1" applyNumberFormat="1" applyFont="1" applyFill="1" applyBorder="1" applyAlignment="1">
      <alignment vertical="center"/>
    </xf>
    <xf numFmtId="165" fontId="5" fillId="2" borderId="9" xfId="0" applyNumberFormat="1" applyFont="1" applyFill="1" applyBorder="1" applyAlignment="1">
      <alignment vertical="center"/>
    </xf>
    <xf numFmtId="165" fontId="5" fillId="0" borderId="9" xfId="0" applyNumberFormat="1" applyFont="1" applyFill="1" applyBorder="1" applyAlignment="1">
      <alignment vertical="center"/>
    </xf>
    <xf numFmtId="165" fontId="2" fillId="0" borderId="4" xfId="0" applyNumberFormat="1" applyFont="1" applyFill="1" applyBorder="1" applyAlignment="1">
      <alignment vertical="center"/>
    </xf>
    <xf numFmtId="165" fontId="2" fillId="2" borderId="4" xfId="1" applyNumberFormat="1" applyFont="1" applyFill="1" applyBorder="1" applyAlignment="1">
      <alignment vertical="center"/>
    </xf>
    <xf numFmtId="165" fontId="2" fillId="0" borderId="4" xfId="1" applyNumberFormat="1" applyFont="1" applyFill="1" applyBorder="1" applyAlignment="1">
      <alignment vertical="center"/>
    </xf>
    <xf numFmtId="165" fontId="2" fillId="0" borderId="15" xfId="1" applyNumberFormat="1" applyFont="1" applyFill="1" applyBorder="1" applyAlignment="1">
      <alignment vertical="center"/>
    </xf>
    <xf numFmtId="165" fontId="5" fillId="0" borderId="6" xfId="0" applyNumberFormat="1" applyFont="1" applyFill="1" applyBorder="1" applyAlignment="1">
      <alignment vertical="center"/>
    </xf>
    <xf numFmtId="0" fontId="2" fillId="0" borderId="0" xfId="0" applyFont="1" applyBorder="1"/>
    <xf numFmtId="0" fontId="9" fillId="0" borderId="0" xfId="0" applyFont="1" applyFill="1" applyBorder="1" applyAlignment="1">
      <alignment horizontal="left" vertical="center"/>
    </xf>
    <xf numFmtId="0" fontId="8" fillId="0" borderId="12" xfId="0" applyFont="1" applyBorder="1" applyAlignment="1">
      <alignment horizontal="justify" vertical="center" wrapText="1"/>
    </xf>
    <xf numFmtId="0" fontId="8" fillId="0" borderId="12" xfId="0" applyFont="1" applyBorder="1" applyAlignment="1">
      <alignment horizontal="justify" vertical="top" wrapText="1"/>
    </xf>
    <xf numFmtId="0" fontId="1"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xf>
    <xf numFmtId="0" fontId="2" fillId="0" borderId="12"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pplyAlignment="1">
      <alignment horizontal="left" vertical="top" wrapText="1"/>
    </xf>
    <xf numFmtId="0" fontId="6" fillId="0" borderId="17" xfId="0" applyFont="1" applyFill="1" applyBorder="1" applyAlignment="1">
      <alignment horizontal="center" vertical="center"/>
    </xf>
    <xf numFmtId="0" fontId="2" fillId="0" borderId="1" xfId="0" applyFont="1" applyBorder="1" applyAlignment="1">
      <alignment horizontal="left" vertical="center"/>
    </xf>
    <xf numFmtId="0" fontId="2" fillId="0" borderId="9" xfId="0" applyFont="1" applyFill="1" applyBorder="1" applyAlignment="1">
      <alignment vertical="center" wrapText="1"/>
    </xf>
    <xf numFmtId="0" fontId="2" fillId="0" borderId="4" xfId="0" applyFont="1" applyFill="1" applyBorder="1" applyAlignment="1">
      <alignment vertical="center" wrapText="1"/>
    </xf>
    <xf numFmtId="0" fontId="2" fillId="0" borderId="0" xfId="0" applyFont="1" applyAlignment="1">
      <alignment horizont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xf>
    <xf numFmtId="0" fontId="8" fillId="0" borderId="13" xfId="0" applyFont="1" applyBorder="1" applyAlignment="1">
      <alignment horizontal="justify" vertical="center" wrapText="1"/>
    </xf>
    <xf numFmtId="0" fontId="8" fillId="0" borderId="9" xfId="0" applyFont="1" applyBorder="1" applyAlignment="1">
      <alignment horizontal="justify"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6" xfId="0" applyFont="1" applyFill="1" applyBorder="1" applyAlignment="1">
      <alignment vertical="center" wrapText="1"/>
    </xf>
    <xf numFmtId="0" fontId="2" fillId="0" borderId="4"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2" fillId="0" borderId="0" xfId="0" applyFo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4"/>
  <sheetViews>
    <sheetView showGridLines="0" tabSelected="1" topLeftCell="A19" zoomScale="91" zoomScaleNormal="91" workbookViewId="0">
      <selection activeCell="E36" sqref="E36"/>
    </sheetView>
  </sheetViews>
  <sheetFormatPr defaultColWidth="11.42578125" defaultRowHeight="11.25"/>
  <cols>
    <col min="1" max="1" width="7.5703125" style="1" customWidth="1"/>
    <col min="2" max="2" width="26.28515625" style="1" customWidth="1"/>
    <col min="3" max="3" width="46.140625" style="1" customWidth="1"/>
    <col min="4" max="4" width="13.7109375" style="1" customWidth="1"/>
    <col min="5" max="5" width="12.7109375" style="1" customWidth="1"/>
    <col min="6" max="6" width="13.5703125" style="1" customWidth="1"/>
    <col min="7" max="7" width="12.42578125" style="1" customWidth="1"/>
    <col min="8" max="8" width="12.28515625" style="1" customWidth="1"/>
    <col min="9" max="9" width="13.85546875" style="1" customWidth="1"/>
    <col min="10" max="10" width="37.42578125" style="1" customWidth="1"/>
    <col min="11" max="16384" width="11.42578125" style="1"/>
  </cols>
  <sheetData>
    <row r="1" spans="2:16" ht="36.75" customHeight="1">
      <c r="B1" s="56" t="s">
        <v>0</v>
      </c>
      <c r="C1" s="56"/>
      <c r="D1" s="56"/>
      <c r="E1" s="56"/>
      <c r="F1" s="56"/>
      <c r="G1" s="56"/>
      <c r="H1" s="56"/>
      <c r="I1" s="56"/>
      <c r="J1" s="56"/>
    </row>
    <row r="2" spans="2:16" ht="36.75" customHeight="1">
      <c r="B2" s="57" t="s">
        <v>1</v>
      </c>
      <c r="C2" s="57"/>
      <c r="D2" s="57"/>
      <c r="E2" s="57"/>
      <c r="F2" s="57"/>
      <c r="G2" s="57"/>
      <c r="H2" s="57"/>
      <c r="I2" s="57"/>
      <c r="J2" s="57"/>
    </row>
    <row r="3" spans="2:16" s="37" customFormat="1" ht="23.25" customHeight="1">
      <c r="B3" s="57" t="s">
        <v>2</v>
      </c>
      <c r="C3" s="57"/>
      <c r="D3" s="57"/>
      <c r="E3" s="57"/>
      <c r="F3" s="57"/>
      <c r="G3" s="57"/>
      <c r="H3" s="57"/>
      <c r="I3" s="57"/>
      <c r="J3" s="57"/>
      <c r="K3" s="38"/>
      <c r="L3" s="38"/>
      <c r="M3" s="38"/>
      <c r="N3" s="38"/>
      <c r="O3" s="38"/>
      <c r="P3" s="38"/>
    </row>
    <row r="4" spans="2:16" ht="36" customHeight="1">
      <c r="B4" s="41" t="s">
        <v>3</v>
      </c>
      <c r="C4" s="41" t="s">
        <v>4</v>
      </c>
      <c r="D4" s="42" t="s">
        <v>5</v>
      </c>
      <c r="E4" s="42" t="s">
        <v>6</v>
      </c>
      <c r="F4" s="42" t="s">
        <v>7</v>
      </c>
      <c r="G4" s="42" t="s">
        <v>8</v>
      </c>
      <c r="H4" s="43" t="s">
        <v>9</v>
      </c>
      <c r="I4" s="44" t="s">
        <v>10</v>
      </c>
      <c r="J4" s="48" t="s">
        <v>11</v>
      </c>
    </row>
    <row r="5" spans="2:16" ht="36" customHeight="1">
      <c r="B5" s="64" t="s">
        <v>12</v>
      </c>
      <c r="C5" s="50" t="s">
        <v>13</v>
      </c>
      <c r="D5" s="4">
        <f t="shared" ref="D5:D18" si="0">30880*32*4*2</f>
        <v>7905280</v>
      </c>
      <c r="E5" s="7">
        <v>10000000</v>
      </c>
      <c r="F5" s="8">
        <v>5000000</v>
      </c>
      <c r="G5" s="8">
        <v>5000000</v>
      </c>
      <c r="H5" s="9">
        <v>0</v>
      </c>
      <c r="I5" s="27">
        <f t="shared" ref="I5:I18" si="1">SUM(D5:H5)</f>
        <v>27905280</v>
      </c>
      <c r="J5" s="55" t="s">
        <v>14</v>
      </c>
    </row>
    <row r="6" spans="2:16" ht="36" customHeight="1">
      <c r="B6" s="64"/>
      <c r="C6" s="50" t="s">
        <v>15</v>
      </c>
      <c r="D6" s="8">
        <f t="shared" si="0"/>
        <v>7905280</v>
      </c>
      <c r="E6" s="7">
        <v>12000000</v>
      </c>
      <c r="F6" s="8">
        <v>7000000</v>
      </c>
      <c r="G6" s="8">
        <v>5000000</v>
      </c>
      <c r="H6" s="8">
        <v>1000000</v>
      </c>
      <c r="I6" s="27">
        <f>SUM(D6:H6)</f>
        <v>32905280</v>
      </c>
      <c r="J6" s="55"/>
    </row>
    <row r="7" spans="2:16" ht="36" customHeight="1">
      <c r="B7" s="64"/>
      <c r="C7" s="45" t="s">
        <v>16</v>
      </c>
      <c r="D7" s="8">
        <f t="shared" si="0"/>
        <v>7905280</v>
      </c>
      <c r="E7" s="7">
        <v>10000000</v>
      </c>
      <c r="F7" s="8">
        <v>5000000</v>
      </c>
      <c r="G7" s="8">
        <v>5000000</v>
      </c>
      <c r="H7" s="9">
        <v>0</v>
      </c>
      <c r="I7" s="27">
        <f>SUM(D7:H7)</f>
        <v>27905280</v>
      </c>
      <c r="J7" s="55"/>
    </row>
    <row r="8" spans="2:16" ht="36" customHeight="1">
      <c r="B8" s="65"/>
      <c r="C8" s="49" t="s">
        <v>17</v>
      </c>
      <c r="D8" s="8">
        <f t="shared" si="0"/>
        <v>7905280</v>
      </c>
      <c r="E8" s="7">
        <v>12000000</v>
      </c>
      <c r="F8" s="8">
        <v>7000000</v>
      </c>
      <c r="G8" s="8">
        <v>5000000</v>
      </c>
      <c r="H8" s="8">
        <v>5000000</v>
      </c>
      <c r="I8" s="27">
        <f t="shared" ref="I8:I14" si="2">SUM(D8:H8)</f>
        <v>36905280</v>
      </c>
      <c r="J8" s="55"/>
      <c r="K8" s="3"/>
    </row>
    <row r="9" spans="2:16" ht="36" customHeight="1">
      <c r="B9" s="66" t="s">
        <v>18</v>
      </c>
      <c r="C9" s="11" t="s">
        <v>19</v>
      </c>
      <c r="D9" s="12">
        <f t="shared" si="0"/>
        <v>7905280</v>
      </c>
      <c r="E9" s="13">
        <v>10000000</v>
      </c>
      <c r="F9" s="14">
        <v>5000000</v>
      </c>
      <c r="G9" s="14">
        <v>5000000</v>
      </c>
      <c r="H9" s="15">
        <v>1000000</v>
      </c>
      <c r="I9" s="27">
        <f t="shared" si="2"/>
        <v>28905280</v>
      </c>
      <c r="J9" s="55"/>
    </row>
    <row r="10" spans="2:16" ht="36" customHeight="1">
      <c r="B10" s="66"/>
      <c r="C10" s="16" t="s">
        <v>20</v>
      </c>
      <c r="D10" s="17">
        <f t="shared" si="0"/>
        <v>7905280</v>
      </c>
      <c r="E10" s="18">
        <v>12000000</v>
      </c>
      <c r="F10" s="19">
        <v>7000000</v>
      </c>
      <c r="G10" s="19">
        <v>5000000</v>
      </c>
      <c r="H10" s="20">
        <v>10000000</v>
      </c>
      <c r="I10" s="27">
        <f t="shared" si="2"/>
        <v>41905280</v>
      </c>
      <c r="J10" s="55"/>
    </row>
    <row r="11" spans="2:16" ht="27" customHeight="1">
      <c r="B11" s="66"/>
      <c r="C11" s="46" t="s">
        <v>21</v>
      </c>
      <c r="D11" s="10">
        <f t="shared" si="0"/>
        <v>7905280</v>
      </c>
      <c r="E11" s="21">
        <v>12000000</v>
      </c>
      <c r="F11" s="22">
        <v>7000000</v>
      </c>
      <c r="G11" s="22">
        <v>5000000</v>
      </c>
      <c r="H11" s="23">
        <v>1000000</v>
      </c>
      <c r="I11" s="27">
        <f t="shared" si="2"/>
        <v>32905280</v>
      </c>
      <c r="J11" s="55"/>
    </row>
    <row r="12" spans="2:16" ht="27" customHeight="1">
      <c r="B12" s="53" t="s">
        <v>22</v>
      </c>
      <c r="C12" s="24" t="s">
        <v>23</v>
      </c>
      <c r="D12" s="10">
        <f t="shared" si="0"/>
        <v>7905280</v>
      </c>
      <c r="E12" s="7">
        <v>10000000</v>
      </c>
      <c r="F12" s="8">
        <v>5000000</v>
      </c>
      <c r="G12" s="8">
        <v>5000000</v>
      </c>
      <c r="H12" s="9">
        <v>0</v>
      </c>
      <c r="I12" s="27">
        <f t="shared" si="2"/>
        <v>27905280</v>
      </c>
      <c r="J12" s="55"/>
    </row>
    <row r="13" spans="2:16" ht="27" customHeight="1">
      <c r="B13" s="54"/>
      <c r="C13" s="24" t="s">
        <v>24</v>
      </c>
      <c r="D13" s="10">
        <f t="shared" si="0"/>
        <v>7905280</v>
      </c>
      <c r="E13" s="7">
        <v>10000000</v>
      </c>
      <c r="F13" s="8">
        <v>5000000</v>
      </c>
      <c r="G13" s="8">
        <v>5000000</v>
      </c>
      <c r="H13" s="9">
        <v>0</v>
      </c>
      <c r="I13" s="27">
        <f t="shared" si="2"/>
        <v>27905280</v>
      </c>
      <c r="J13" s="55"/>
    </row>
    <row r="14" spans="2:16" ht="48.75" customHeight="1">
      <c r="B14" s="2" t="s">
        <v>25</v>
      </c>
      <c r="C14" s="47" t="s">
        <v>26</v>
      </c>
      <c r="D14" s="10">
        <f t="shared" si="0"/>
        <v>7905280</v>
      </c>
      <c r="E14" s="7">
        <v>15000000</v>
      </c>
      <c r="F14" s="8">
        <v>5000000</v>
      </c>
      <c r="G14" s="8">
        <v>5000000</v>
      </c>
      <c r="H14" s="9">
        <v>0</v>
      </c>
      <c r="I14" s="27">
        <f t="shared" si="2"/>
        <v>32905280</v>
      </c>
      <c r="J14" s="58" t="s">
        <v>27</v>
      </c>
    </row>
    <row r="15" spans="2:16" ht="48.75" customHeight="1">
      <c r="B15" s="64" t="s">
        <v>28</v>
      </c>
      <c r="C15" s="50" t="s">
        <v>29</v>
      </c>
      <c r="D15" s="4">
        <f t="shared" si="0"/>
        <v>7905280</v>
      </c>
      <c r="E15" s="6">
        <v>15000000</v>
      </c>
      <c r="F15" s="5">
        <v>7000000</v>
      </c>
      <c r="G15" s="5">
        <v>5000000</v>
      </c>
      <c r="H15" s="5">
        <v>2000000</v>
      </c>
      <c r="I15" s="28">
        <f t="shared" si="1"/>
        <v>36905280</v>
      </c>
      <c r="J15" s="59"/>
    </row>
    <row r="16" spans="2:16" ht="35.25" customHeight="1">
      <c r="B16" s="64"/>
      <c r="C16" s="25" t="s">
        <v>30</v>
      </c>
      <c r="D16" s="4">
        <f t="shared" si="0"/>
        <v>7905280</v>
      </c>
      <c r="E16" s="6">
        <v>5000000</v>
      </c>
      <c r="F16" s="5">
        <v>0</v>
      </c>
      <c r="G16" s="5">
        <v>5000000</v>
      </c>
      <c r="H16" s="5">
        <v>0</v>
      </c>
      <c r="I16" s="28">
        <f t="shared" si="1"/>
        <v>17905280</v>
      </c>
      <c r="J16" s="59"/>
    </row>
    <row r="17" spans="2:10" ht="89.25" customHeight="1">
      <c r="B17" s="51" t="s">
        <v>31</v>
      </c>
      <c r="C17" s="26" t="s">
        <v>32</v>
      </c>
      <c r="D17" s="32">
        <f t="shared" si="0"/>
        <v>7905280</v>
      </c>
      <c r="E17" s="33">
        <v>12000000</v>
      </c>
      <c r="F17" s="34">
        <v>7000000</v>
      </c>
      <c r="G17" s="34">
        <v>5000000</v>
      </c>
      <c r="H17" s="35">
        <v>2000000</v>
      </c>
      <c r="I17" s="27">
        <f t="shared" si="1"/>
        <v>33905280</v>
      </c>
      <c r="J17" s="39" t="s">
        <v>33</v>
      </c>
    </row>
    <row r="18" spans="2:10" ht="85.5" customHeight="1">
      <c r="B18" s="50" t="s">
        <v>34</v>
      </c>
      <c r="C18" s="25" t="s">
        <v>35</v>
      </c>
      <c r="D18" s="4">
        <f t="shared" si="0"/>
        <v>7905280</v>
      </c>
      <c r="E18" s="6">
        <v>0</v>
      </c>
      <c r="F18" s="5">
        <v>0</v>
      </c>
      <c r="G18" s="5">
        <v>5000000</v>
      </c>
      <c r="H18" s="5">
        <v>30000000</v>
      </c>
      <c r="I18" s="28">
        <f t="shared" si="1"/>
        <v>42905280</v>
      </c>
      <c r="J18" s="40" t="s">
        <v>36</v>
      </c>
    </row>
    <row r="19" spans="2:10" ht="27.75" customHeight="1">
      <c r="B19" s="62" t="s">
        <v>37</v>
      </c>
      <c r="C19" s="63"/>
      <c r="D19" s="30">
        <f>SUM(D5:D18)</f>
        <v>110673920</v>
      </c>
      <c r="E19" s="30">
        <f>SUM(E5:E18)</f>
        <v>145000000</v>
      </c>
      <c r="F19" s="31">
        <f>SUM(F5:F18)</f>
        <v>72000000</v>
      </c>
      <c r="G19" s="31">
        <f>SUM(G5:G18)</f>
        <v>70000000</v>
      </c>
      <c r="H19" s="31">
        <f>SUM(H5:H18)</f>
        <v>52000000</v>
      </c>
      <c r="I19" s="29">
        <f>SUM(I5:I18)</f>
        <v>449673920</v>
      </c>
      <c r="J19" s="60" t="s">
        <v>38</v>
      </c>
    </row>
    <row r="20" spans="2:10" ht="18" customHeight="1">
      <c r="B20" s="67" t="s">
        <v>39</v>
      </c>
      <c r="C20" s="68"/>
      <c r="D20" s="68"/>
      <c r="E20" s="68"/>
      <c r="F20" s="68"/>
      <c r="G20" s="68"/>
      <c r="H20" s="69"/>
      <c r="I20" s="36">
        <f>I19</f>
        <v>449673920</v>
      </c>
      <c r="J20" s="61"/>
    </row>
    <row r="22" spans="2:10">
      <c r="B22" s="52" t="s">
        <v>40</v>
      </c>
      <c r="C22" s="52"/>
      <c r="D22" s="52"/>
      <c r="E22" s="52"/>
      <c r="F22" s="52"/>
      <c r="G22" s="52"/>
      <c r="H22" s="52"/>
      <c r="I22" s="52"/>
      <c r="J22" s="52"/>
    </row>
    <row r="24" spans="2:10" ht="15">
      <c r="I24" s="70"/>
    </row>
  </sheetData>
  <mergeCells count="13">
    <mergeCell ref="B22:J22"/>
    <mergeCell ref="B12:B13"/>
    <mergeCell ref="J5:J13"/>
    <mergeCell ref="B1:J1"/>
    <mergeCell ref="B3:J3"/>
    <mergeCell ref="J14:J16"/>
    <mergeCell ref="J19:J20"/>
    <mergeCell ref="B19:C19"/>
    <mergeCell ref="B5:B8"/>
    <mergeCell ref="B9:B11"/>
    <mergeCell ref="B15:B16"/>
    <mergeCell ref="B20:H20"/>
    <mergeCell ref="B2:J2"/>
  </mergeCells>
  <pageMargins left="0.25" right="0.25" top="0.75" bottom="0.75" header="0.3" footer="0.3"/>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SMAYAG</dc:creator>
  <cp:keywords/>
  <dc:description/>
  <cp:lastModifiedBy>María Smaya González Delgado</cp:lastModifiedBy>
  <cp:revision/>
  <dcterms:created xsi:type="dcterms:W3CDTF">2021-07-02T16:45:29Z</dcterms:created>
  <dcterms:modified xsi:type="dcterms:W3CDTF">2021-09-16T14:42:59Z</dcterms:modified>
  <cp:category/>
  <cp:contentStatus/>
</cp:coreProperties>
</file>