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Actividades I semestre 2021\Nuevos RC 2021\Energia Entrega OACA\5. Plan de Desarrollo de investigación\"/>
    </mc:Choice>
  </mc:AlternateContent>
  <bookViews>
    <workbookView xWindow="0" yWindow="0" windowWidth="20490" windowHeight="7455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2" i="1"/>
  <c r="I22" i="1" s="1"/>
  <c r="D21" i="1"/>
  <c r="I21" i="1" s="1"/>
  <c r="D20" i="1"/>
  <c r="I20" i="1" s="1"/>
  <c r="D19" i="1"/>
  <c r="I19" i="1" s="1"/>
  <c r="D18" i="1"/>
  <c r="I18" i="1" s="1"/>
  <c r="D17" i="1"/>
  <c r="I17" i="1" s="1"/>
  <c r="D16" i="1"/>
  <c r="I16" i="1" s="1"/>
  <c r="D15" i="1"/>
  <c r="I15" i="1" s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7" i="1"/>
  <c r="D8" i="1"/>
  <c r="I8" i="1" s="1"/>
  <c r="D23" i="1" l="1"/>
  <c r="I7" i="1"/>
  <c r="I23" i="1" s="1"/>
  <c r="I24" i="1" s="1"/>
</calcChain>
</file>

<file path=xl/sharedStrings.xml><?xml version="1.0" encoding="utf-8"?>
<sst xmlns="http://schemas.openxmlformats.org/spreadsheetml/2006/main" count="46" uniqueCount="46">
  <si>
    <t>Plan financiero y de inversiones Plan de Desarrollo de la Investigación, innovación  y/o creación artística y cultural del programa de Ingeniería en Energías articulado por ciclos propedéuticos con Tecnología en Gestión de Recursos Energéticos para los próximos siete años</t>
  </si>
  <si>
    <t>Programa</t>
  </si>
  <si>
    <t>Proyecto/actividad</t>
  </si>
  <si>
    <t>Recurso Humano (docentes con horas de investigación)</t>
  </si>
  <si>
    <t xml:space="preserve">Uso de Materiales y equipos </t>
  </si>
  <si>
    <t>Servicios Técnicos</t>
  </si>
  <si>
    <t>Divulgación y protección del conocimiento</t>
  </si>
  <si>
    <t>Gastos de viaje</t>
  </si>
  <si>
    <t>Total</t>
  </si>
  <si>
    <t>Resultados esperados</t>
  </si>
  <si>
    <t xml:space="preserve">Programa 1.2 El currículo en la dinámica Educativa </t>
  </si>
  <si>
    <t xml:space="preserve">Proyecto 1.2.1 Fortalecer la articulación de manera sistémica de la ciencia, la tecnología, la innovación y la creatividad o la educación en los procesos misionales de la Institución: fortalecimiento de la cultura investigativa. </t>
  </si>
  <si>
    <t>Apalancamiento de enfoques y retos de procesos de educación globalizada y competitiva, comprometida con la calidad del proceso de enseñanza-aprendizaje, el reconocimiento en ámbitos académicos y científicos y el posicionamiento nacional e internacional del programa académico.</t>
  </si>
  <si>
    <t xml:space="preserve">Programa 2.1: Gestión del Conocimiento </t>
  </si>
  <si>
    <t xml:space="preserve">Proyecto 2.1.1  Ambiente y cultura institucional en ciencia, tecnología e innovación. </t>
  </si>
  <si>
    <t>Fortalecimiento de los procesos académicos e investigativos articulados con la ciencia y el conocimiento que proporcionan soluciones a problemas del sector productivo y el mundo globalizado con un compromiso permanente de innovación y la tecnología.</t>
  </si>
  <si>
    <t xml:space="preserve">Proyecto  2.1.2: Investigación aplicada al servicio del sector externo. </t>
  </si>
  <si>
    <t>Programa 2.2  Producción académica, científica y tecnológica</t>
  </si>
  <si>
    <t xml:space="preserve">Proyecto 2.2.1 Investigación, educación y comunidad. </t>
  </si>
  <si>
    <t xml:space="preserve">Proyecto 2.2.2 La investigación y los focos estratégicos del contexto global </t>
  </si>
  <si>
    <t>Proyecto 2.2.3: Investigación formativa</t>
  </si>
  <si>
    <t>Proyecto 2.2.4 Formación para la investigación</t>
  </si>
  <si>
    <t xml:space="preserve">Proyecto 2.2.5 Investigación científica. </t>
  </si>
  <si>
    <t xml:space="preserve">Proyecto 2.2.6-1 Diseño del laboratorio de sistemas de almacenamiento de energía como ambiente de aprendizaje para incentivar y fortalecer la cultura investigativa y la innovación en el programa de Ingeniería en Energías articulado por ciclos propedéuticos con Tecnología en Gestión de Recursos Energéticos en las UTS </t>
  </si>
  <si>
    <t xml:space="preserve">Programa 5.2: Innovación Pedagógica </t>
  </si>
  <si>
    <t xml:space="preserve">Proyecto 5.2-1  Ejecutar procesos de innovación educativa, dentro y fuera del aula, en uso de tecnologías (Educación a Distancia, B-Learning, E-Learning), investigación aplicada en los procesos de enseñanza y aprendizaje, mecanismos de evaluación y autoaprendizaje. </t>
  </si>
  <si>
    <t>Desarrollo de  procesos de innovación que contribuyan a posicionar el programa como unidad pionera en la industria 4.0 fortaleciendo la pedagogía, la investigación y a la organización en el uso y la apropiación de nuevas herramientas TIC encaminadas al concepto de UTSmart.</t>
  </si>
  <si>
    <t>Programa 5.3: Innovación en Investigación</t>
  </si>
  <si>
    <t xml:space="preserve">Proyecto  5.3.2: Desarrollo de proyectos y estrategias de carácter científico, tecnológico y de innovación, que fortalezcan los 
sectores productivos y de educación en Colombia. </t>
  </si>
  <si>
    <t>Proyecto 5.3.3 Generar innovaciones a nivel pedagógico, organizacional, social, creación artística y cultural en procesos y en productos.</t>
  </si>
  <si>
    <t xml:space="preserve">Proyecto 5.3.4 Implementación de programas de cultura de innovación, apropiación y transferencia de conocimiento y tecnología </t>
  </si>
  <si>
    <t xml:space="preserve"> 
Programa 5.4  Innovación organizacional</t>
  </si>
  <si>
    <t xml:space="preserve">Proyecto 5.4.1 Plan de infraestructura física en camino a procesos de eficiencia energética en el Campus. </t>
  </si>
  <si>
    <t>Programa 6.1 Centro Académico para el fomento del emprendimiento - CAFÉ UTS</t>
  </si>
  <si>
    <t>Proyecto 6.1.3 Fortalecimiento empresarial. Desarrollo de  consultorías y/o asesorías a  las empresas del sector productivo de la región.</t>
  </si>
  <si>
    <t>Aportes al  desarrollo de la región y el país a través de procesos que fomenten las habilidades, capacidades y destrezas para emprender iniciativas de valor, creatividad y competitividad que den respuestas a las necesidades del entorno y que permitan generar cultura del emprendimiento como sello Uteísta</t>
  </si>
  <si>
    <t>Programa 7.3 Movilidad e Interacción con el entorno</t>
  </si>
  <si>
    <t>Proyecto 7.3.1 Fortalecer a las UTS en movilidad e interacción con el entorno, nacional e internacional, en relación a la participación en eventos y actividades de carácter misional.</t>
  </si>
  <si>
    <t>Fortalecimiento de  las funciones misionales a través del proceso de internacionalización, dando cumplimiento a las necesidades globales y de los grandes retos que tiene la educación superior, de manera que se consolide el posicionamiento y la visibilidad del programa y al de la institución para lograr impacto nacional e internacional</t>
  </si>
  <si>
    <t>VALOR SUBTOTAL (7 AÑOS)</t>
  </si>
  <si>
    <t>-0-</t>
  </si>
  <si>
    <t>TOTAL RECURSOS - PLAN  FINANCIERO</t>
  </si>
  <si>
    <t xml:space="preserve">Fuente: Equipo de trabajo del programa UTS </t>
  </si>
  <si>
    <t>Componente: Componente: Investigación y producción científica: Nivel Tecnológico</t>
  </si>
  <si>
    <t xml:space="preserve">Responsable: Coordinador del programa y grupo de investigación </t>
  </si>
  <si>
    <t>Recursos: Desagregados en el 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</si>
</sst>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-[$$-240A]\ * #,##0_-;\-[$$-240A]\ * #,##0_-;_-[$$-240A]\ * &quot;-&quot;_-;_-@_-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</font>
    <font>
      <sz val="8"/>
      <color theme="1"/>
      <name val="Arial"/>
      <family val="2"/>
    </font>
    <font>
      <sz val="8"/>
      <color rgb="FF000000"/>
      <name val="Calibri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0" xfId="0" applyFont="1" applyFill="1"/>
    <xf numFmtId="165" fontId="2" fillId="0" borderId="9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165" fontId="2" fillId="2" borderId="9" xfId="1" applyNumberFormat="1" applyFont="1" applyFill="1" applyBorder="1" applyAlignment="1">
      <alignment vertical="center"/>
    </xf>
    <xf numFmtId="165" fontId="2" fillId="2" borderId="13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5" fontId="2" fillId="2" borderId="9" xfId="1" applyNumberFormat="1" applyFont="1" applyFill="1" applyBorder="1" applyAlignment="1">
      <alignment vertical="center" wrapText="1"/>
    </xf>
    <xf numFmtId="165" fontId="2" fillId="0" borderId="9" xfId="1" applyNumberFormat="1" applyFont="1" applyFill="1" applyBorder="1" applyAlignment="1">
      <alignment vertical="center" wrapText="1"/>
    </xf>
    <xf numFmtId="165" fontId="8" fillId="0" borderId="9" xfId="1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/>
    </xf>
    <xf numFmtId="165" fontId="2" fillId="2" borderId="3" xfId="1" applyNumberFormat="1" applyFont="1" applyFill="1" applyBorder="1" applyAlignment="1">
      <alignment vertical="center" wrapText="1"/>
    </xf>
    <xf numFmtId="165" fontId="2" fillId="0" borderId="3" xfId="1" applyNumberFormat="1" applyFont="1" applyFill="1" applyBorder="1" applyAlignment="1">
      <alignment vertical="center" wrapText="1"/>
    </xf>
    <xf numFmtId="165" fontId="8" fillId="0" borderId="1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8" fillId="0" borderId="10" xfId="1" applyNumberFormat="1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5" fontId="2" fillId="0" borderId="14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6" fillId="0" borderId="6" xfId="1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ía Smaya González Delgado" id="{816BD6BE-CFC4-41F4-8048-CD4D411D3D38}" userId="S::mgonzalez@correo.uts.edu.co::6da752f8-6992-430c-b780-edef6148bd1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08-13T04:12:20.90" personId="{816BD6BE-CFC4-41F4-8048-CD4D411D3D38}" id="{7207EB73-8A9C-4028-9077-A3C4CC5A7591}">
    <text>Verificar que incluya todos los programas  proyectos de los anexos 1 y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topLeftCell="C26" zoomScale="120" zoomScaleNormal="120" workbookViewId="0">
      <selection activeCell="J7" sqref="J7"/>
    </sheetView>
  </sheetViews>
  <sheetFormatPr baseColWidth="10" defaultColWidth="11.42578125" defaultRowHeight="11.25" x14ac:dyDescent="0.2"/>
  <cols>
    <col min="1" max="1" width="7.5703125" style="1" customWidth="1"/>
    <col min="2" max="2" width="26.28515625" style="1" customWidth="1"/>
    <col min="3" max="3" width="46.140625" style="1" customWidth="1"/>
    <col min="4" max="4" width="13.7109375" style="1" customWidth="1"/>
    <col min="5" max="5" width="12.7109375" style="1" customWidth="1"/>
    <col min="6" max="6" width="13.5703125" style="1" customWidth="1"/>
    <col min="7" max="7" width="12.42578125" style="1" customWidth="1"/>
    <col min="8" max="8" width="12.28515625" style="1" customWidth="1"/>
    <col min="9" max="9" width="13.85546875" style="1" customWidth="1"/>
    <col min="10" max="10" width="37.42578125" style="1" customWidth="1"/>
    <col min="11" max="16384" width="11.42578125" style="1"/>
  </cols>
  <sheetData>
    <row r="1" spans="2:16" ht="36.75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2:16" s="58" customFormat="1" ht="20.25" customHeight="1" x14ac:dyDescent="0.2">
      <c r="B2" s="71" t="s">
        <v>43</v>
      </c>
      <c r="C2" s="71"/>
      <c r="D2" s="71"/>
      <c r="E2" s="71"/>
      <c r="F2" s="71"/>
      <c r="G2" s="71"/>
      <c r="H2" s="71"/>
      <c r="I2" s="71"/>
      <c r="J2" s="71"/>
      <c r="K2" s="59"/>
      <c r="L2" s="59"/>
      <c r="M2" s="59"/>
      <c r="N2" s="59"/>
      <c r="O2" s="59"/>
      <c r="P2" s="59"/>
    </row>
    <row r="3" spans="2:16" s="58" customFormat="1" ht="23.25" customHeight="1" x14ac:dyDescent="0.2">
      <c r="B3" s="62" t="s">
        <v>44</v>
      </c>
      <c r="C3" s="62"/>
      <c r="D3" s="62"/>
      <c r="E3" s="62"/>
      <c r="F3" s="62"/>
      <c r="G3" s="62"/>
      <c r="H3" s="62"/>
      <c r="I3" s="62"/>
      <c r="J3" s="62"/>
      <c r="K3" s="60"/>
      <c r="L3" s="60"/>
      <c r="M3" s="60"/>
      <c r="N3" s="60"/>
      <c r="O3" s="60"/>
      <c r="P3" s="60"/>
    </row>
    <row r="4" spans="2:16" s="58" customFormat="1" ht="17.25" customHeight="1" x14ac:dyDescent="0.2">
      <c r="B4" s="62" t="s">
        <v>45</v>
      </c>
      <c r="C4" s="62"/>
      <c r="D4" s="62"/>
      <c r="E4" s="62"/>
      <c r="F4" s="62"/>
      <c r="G4" s="62"/>
      <c r="H4" s="62"/>
      <c r="I4" s="62"/>
      <c r="J4" s="62"/>
      <c r="K4" s="61"/>
      <c r="L4" s="61"/>
      <c r="M4" s="61"/>
      <c r="N4" s="61"/>
      <c r="O4" s="61"/>
      <c r="P4" s="61"/>
    </row>
    <row r="5" spans="2:16" ht="9" customHeight="1" x14ac:dyDescent="0.2"/>
    <row r="6" spans="2:16" ht="36" customHeight="1" x14ac:dyDescent="0.2">
      <c r="B6" s="2" t="s">
        <v>1</v>
      </c>
      <c r="C6" s="2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5" t="s">
        <v>7</v>
      </c>
      <c r="I6" s="56" t="s">
        <v>8</v>
      </c>
      <c r="J6" s="57" t="s">
        <v>9</v>
      </c>
    </row>
    <row r="7" spans="2:16" ht="71.25" customHeight="1" x14ac:dyDescent="0.2">
      <c r="B7" s="16" t="s">
        <v>10</v>
      </c>
      <c r="C7" s="16" t="s">
        <v>11</v>
      </c>
      <c r="D7" s="20">
        <f t="shared" ref="D7:D22" si="0">30880*32*4*2</f>
        <v>7905280</v>
      </c>
      <c r="E7" s="21">
        <v>0</v>
      </c>
      <c r="F7" s="22">
        <v>0</v>
      </c>
      <c r="G7" s="22">
        <v>0</v>
      </c>
      <c r="H7" s="23">
        <v>0</v>
      </c>
      <c r="I7" s="44">
        <f t="shared" ref="I7:I22" si="1">SUM(D7:H7)</f>
        <v>7905280</v>
      </c>
      <c r="J7" s="72" t="s">
        <v>12</v>
      </c>
    </row>
    <row r="8" spans="2:16" ht="36" customHeight="1" x14ac:dyDescent="0.2">
      <c r="B8" s="65" t="s">
        <v>13</v>
      </c>
      <c r="C8" s="42" t="s">
        <v>14</v>
      </c>
      <c r="D8" s="7">
        <f t="shared" si="0"/>
        <v>7905280</v>
      </c>
      <c r="E8" s="17">
        <v>10000000</v>
      </c>
      <c r="F8" s="18">
        <v>5000000</v>
      </c>
      <c r="G8" s="18">
        <v>5000000</v>
      </c>
      <c r="H8" s="19">
        <v>0</v>
      </c>
      <c r="I8" s="44">
        <f t="shared" si="1"/>
        <v>27905280</v>
      </c>
      <c r="J8" s="73" t="s">
        <v>15</v>
      </c>
    </row>
    <row r="9" spans="2:16" ht="36" customHeight="1" x14ac:dyDescent="0.2">
      <c r="B9" s="65"/>
      <c r="C9" s="42" t="s">
        <v>16</v>
      </c>
      <c r="D9" s="18">
        <f t="shared" si="0"/>
        <v>7905280</v>
      </c>
      <c r="E9" s="17">
        <v>12000000</v>
      </c>
      <c r="F9" s="18">
        <v>7000000</v>
      </c>
      <c r="G9" s="18">
        <v>5000000</v>
      </c>
      <c r="H9" s="18">
        <v>1000000</v>
      </c>
      <c r="I9" s="44">
        <f t="shared" si="1"/>
        <v>32905280</v>
      </c>
      <c r="J9" s="73"/>
      <c r="K9" s="6"/>
    </row>
    <row r="10" spans="2:16" ht="36" customHeight="1" x14ac:dyDescent="0.2">
      <c r="B10" s="66" t="s">
        <v>17</v>
      </c>
      <c r="C10" s="24" t="s">
        <v>18</v>
      </c>
      <c r="D10" s="25">
        <f t="shared" si="0"/>
        <v>7905280</v>
      </c>
      <c r="E10" s="26">
        <v>10000000</v>
      </c>
      <c r="F10" s="27">
        <v>5000000</v>
      </c>
      <c r="G10" s="27">
        <v>5000000</v>
      </c>
      <c r="H10" s="28">
        <v>1000000</v>
      </c>
      <c r="I10" s="44">
        <f t="shared" si="1"/>
        <v>28905280</v>
      </c>
      <c r="J10" s="73"/>
    </row>
    <row r="11" spans="2:16" ht="36" customHeight="1" x14ac:dyDescent="0.2">
      <c r="B11" s="66"/>
      <c r="C11" s="29" t="s">
        <v>19</v>
      </c>
      <c r="D11" s="30">
        <f t="shared" si="0"/>
        <v>7905280</v>
      </c>
      <c r="E11" s="31">
        <v>12000000</v>
      </c>
      <c r="F11" s="32">
        <v>7000000</v>
      </c>
      <c r="G11" s="32">
        <v>5000000</v>
      </c>
      <c r="H11" s="33">
        <v>10000000</v>
      </c>
      <c r="I11" s="44">
        <f t="shared" si="1"/>
        <v>41905280</v>
      </c>
      <c r="J11" s="73"/>
    </row>
    <row r="12" spans="2:16" ht="28.5" customHeight="1" x14ac:dyDescent="0.2">
      <c r="B12" s="66"/>
      <c r="C12" s="37" t="s">
        <v>20</v>
      </c>
      <c r="D12" s="30">
        <f t="shared" si="0"/>
        <v>7905280</v>
      </c>
      <c r="E12" s="15">
        <v>10000000</v>
      </c>
      <c r="F12" s="11">
        <v>5000000</v>
      </c>
      <c r="G12" s="11">
        <v>5000000</v>
      </c>
      <c r="H12" s="12">
        <v>1000000</v>
      </c>
      <c r="I12" s="44">
        <f t="shared" si="1"/>
        <v>28905280</v>
      </c>
      <c r="J12" s="73"/>
    </row>
    <row r="13" spans="2:16" ht="24" customHeight="1" x14ac:dyDescent="0.2">
      <c r="B13" s="66"/>
      <c r="C13" s="37" t="s">
        <v>21</v>
      </c>
      <c r="D13" s="30">
        <f t="shared" si="0"/>
        <v>7905280</v>
      </c>
      <c r="E13" s="15">
        <v>10000000</v>
      </c>
      <c r="F13" s="11">
        <v>5000000</v>
      </c>
      <c r="G13" s="11">
        <v>5000000</v>
      </c>
      <c r="H13" s="12">
        <v>1000000</v>
      </c>
      <c r="I13" s="44">
        <f t="shared" si="1"/>
        <v>28905280</v>
      </c>
      <c r="J13" s="73"/>
    </row>
    <row r="14" spans="2:16" ht="27" customHeight="1" x14ac:dyDescent="0.2">
      <c r="B14" s="66"/>
      <c r="C14" s="38" t="s">
        <v>22</v>
      </c>
      <c r="D14" s="30">
        <f t="shared" si="0"/>
        <v>7905280</v>
      </c>
      <c r="E14" s="15">
        <v>12000000</v>
      </c>
      <c r="F14" s="11">
        <v>7000000</v>
      </c>
      <c r="G14" s="11">
        <v>5000000</v>
      </c>
      <c r="H14" s="12">
        <v>1000000</v>
      </c>
      <c r="I14" s="44">
        <f t="shared" si="1"/>
        <v>32905280</v>
      </c>
      <c r="J14" s="73"/>
    </row>
    <row r="15" spans="2:16" ht="66" customHeight="1" x14ac:dyDescent="0.2">
      <c r="B15" s="66"/>
      <c r="C15" s="16" t="s">
        <v>23</v>
      </c>
      <c r="D15" s="20">
        <f t="shared" si="0"/>
        <v>7905280</v>
      </c>
      <c r="E15" s="34">
        <v>0</v>
      </c>
      <c r="F15" s="35">
        <v>20000000</v>
      </c>
      <c r="G15" s="35">
        <v>10000000</v>
      </c>
      <c r="H15" s="36">
        <v>20000000</v>
      </c>
      <c r="I15" s="44">
        <f t="shared" si="1"/>
        <v>57905280</v>
      </c>
      <c r="J15" s="73"/>
    </row>
    <row r="16" spans="2:16" ht="48.75" customHeight="1" x14ac:dyDescent="0.2">
      <c r="B16" s="42" t="s">
        <v>24</v>
      </c>
      <c r="C16" s="41" t="s">
        <v>25</v>
      </c>
      <c r="D16" s="7">
        <f t="shared" si="0"/>
        <v>7905280</v>
      </c>
      <c r="E16" s="13">
        <v>5000000</v>
      </c>
      <c r="F16" s="9">
        <v>1000000</v>
      </c>
      <c r="G16" s="9">
        <v>0</v>
      </c>
      <c r="H16" s="9">
        <v>0</v>
      </c>
      <c r="I16" s="45">
        <f t="shared" si="1"/>
        <v>13905280</v>
      </c>
      <c r="J16" s="73" t="s">
        <v>26</v>
      </c>
    </row>
    <row r="17" spans="1:10" ht="40.5" customHeight="1" x14ac:dyDescent="0.2">
      <c r="B17" s="65" t="s">
        <v>27</v>
      </c>
      <c r="C17" s="42" t="s">
        <v>28</v>
      </c>
      <c r="D17" s="7">
        <f t="shared" si="0"/>
        <v>7905280</v>
      </c>
      <c r="E17" s="13">
        <v>15000000</v>
      </c>
      <c r="F17" s="9">
        <v>7000000</v>
      </c>
      <c r="G17" s="9">
        <v>5000000</v>
      </c>
      <c r="H17" s="9">
        <v>2000000</v>
      </c>
      <c r="I17" s="45">
        <f t="shared" si="1"/>
        <v>36905280</v>
      </c>
      <c r="J17" s="73"/>
    </row>
    <row r="18" spans="1:10" ht="32.450000000000003" customHeight="1" x14ac:dyDescent="0.2">
      <c r="B18" s="65"/>
      <c r="C18" s="39" t="s">
        <v>29</v>
      </c>
      <c r="D18" s="7">
        <f t="shared" si="0"/>
        <v>7905280</v>
      </c>
      <c r="E18" s="13">
        <v>5000000</v>
      </c>
      <c r="F18" s="9">
        <v>0</v>
      </c>
      <c r="G18" s="9">
        <v>5000000</v>
      </c>
      <c r="H18" s="9">
        <v>0</v>
      </c>
      <c r="I18" s="45">
        <f t="shared" si="1"/>
        <v>17905280</v>
      </c>
      <c r="J18" s="73"/>
    </row>
    <row r="19" spans="1:10" ht="39.75" customHeight="1" x14ac:dyDescent="0.2">
      <c r="B19" s="65"/>
      <c r="C19" s="39" t="s">
        <v>30</v>
      </c>
      <c r="D19" s="7">
        <f t="shared" si="0"/>
        <v>7905280</v>
      </c>
      <c r="E19" s="13">
        <v>5000000</v>
      </c>
      <c r="F19" s="9">
        <v>0</v>
      </c>
      <c r="G19" s="9">
        <v>5000000</v>
      </c>
      <c r="H19" s="9">
        <v>0</v>
      </c>
      <c r="I19" s="45">
        <f t="shared" si="1"/>
        <v>17905280</v>
      </c>
      <c r="J19" s="73"/>
    </row>
    <row r="20" spans="1:10" ht="26.45" customHeight="1" x14ac:dyDescent="0.2">
      <c r="A20" s="3"/>
      <c r="B20" s="4" t="s">
        <v>31</v>
      </c>
      <c r="C20" s="5" t="s">
        <v>32</v>
      </c>
      <c r="D20" s="8">
        <f t="shared" si="0"/>
        <v>7905280</v>
      </c>
      <c r="E20" s="14">
        <v>10000000</v>
      </c>
      <c r="F20" s="10">
        <v>2000000</v>
      </c>
      <c r="G20" s="10">
        <v>0</v>
      </c>
      <c r="H20" s="10">
        <v>0</v>
      </c>
      <c r="I20" s="45">
        <f t="shared" si="1"/>
        <v>19905280</v>
      </c>
      <c r="J20" s="73"/>
    </row>
    <row r="21" spans="1:10" ht="89.25" customHeight="1" x14ac:dyDescent="0.2">
      <c r="B21" s="43" t="s">
        <v>33</v>
      </c>
      <c r="C21" s="40" t="s">
        <v>34</v>
      </c>
      <c r="D21" s="49">
        <f t="shared" si="0"/>
        <v>7905280</v>
      </c>
      <c r="E21" s="50">
        <v>12000000</v>
      </c>
      <c r="F21" s="51">
        <v>7000000</v>
      </c>
      <c r="G21" s="51">
        <v>5000000</v>
      </c>
      <c r="H21" s="52">
        <v>2000000</v>
      </c>
      <c r="I21" s="44">
        <f t="shared" si="1"/>
        <v>33905280</v>
      </c>
      <c r="J21" s="74" t="s">
        <v>35</v>
      </c>
    </row>
    <row r="22" spans="1:10" ht="72" customHeight="1" x14ac:dyDescent="0.2">
      <c r="B22" s="42" t="s">
        <v>36</v>
      </c>
      <c r="C22" s="39" t="s">
        <v>37</v>
      </c>
      <c r="D22" s="7">
        <f t="shared" si="0"/>
        <v>7905280</v>
      </c>
      <c r="E22" s="13">
        <v>0</v>
      </c>
      <c r="F22" s="9">
        <v>0</v>
      </c>
      <c r="G22" s="9">
        <v>5000000</v>
      </c>
      <c r="H22" s="9">
        <v>30000000</v>
      </c>
      <c r="I22" s="45">
        <f t="shared" si="1"/>
        <v>42905280</v>
      </c>
      <c r="J22" s="75" t="s">
        <v>38</v>
      </c>
    </row>
    <row r="23" spans="1:10" ht="27.75" customHeight="1" x14ac:dyDescent="0.2">
      <c r="B23" s="64" t="s">
        <v>39</v>
      </c>
      <c r="C23" s="64"/>
      <c r="D23" s="47">
        <f t="shared" ref="D23:I23" si="2">SUM(D7:D22)</f>
        <v>126484480</v>
      </c>
      <c r="E23" s="47">
        <f t="shared" si="2"/>
        <v>128000000</v>
      </c>
      <c r="F23" s="48">
        <f t="shared" si="2"/>
        <v>78000000</v>
      </c>
      <c r="G23" s="48">
        <f t="shared" si="2"/>
        <v>70000000</v>
      </c>
      <c r="H23" s="48">
        <f t="shared" si="2"/>
        <v>69000000</v>
      </c>
      <c r="I23" s="46">
        <f t="shared" si="2"/>
        <v>471484480</v>
      </c>
      <c r="J23" s="76" t="s">
        <v>40</v>
      </c>
    </row>
    <row r="24" spans="1:10" ht="18" customHeight="1" x14ac:dyDescent="0.2">
      <c r="B24" s="67" t="s">
        <v>41</v>
      </c>
      <c r="C24" s="68"/>
      <c r="D24" s="68"/>
      <c r="E24" s="68"/>
      <c r="F24" s="68"/>
      <c r="G24" s="68"/>
      <c r="H24" s="69"/>
      <c r="I24" s="53">
        <f>I23</f>
        <v>471484480</v>
      </c>
      <c r="J24" s="77"/>
    </row>
    <row r="26" spans="1:10" x14ac:dyDescent="0.2">
      <c r="B26" s="63" t="s">
        <v>42</v>
      </c>
      <c r="C26" s="63"/>
      <c r="D26" s="63"/>
      <c r="E26" s="63"/>
      <c r="F26" s="63"/>
      <c r="G26" s="63"/>
      <c r="H26" s="63"/>
      <c r="I26" s="63"/>
      <c r="J26" s="63"/>
    </row>
  </sheetData>
  <mergeCells count="13">
    <mergeCell ref="B1:J1"/>
    <mergeCell ref="B2:J2"/>
    <mergeCell ref="B3:J3"/>
    <mergeCell ref="B4:J4"/>
    <mergeCell ref="B26:J26"/>
    <mergeCell ref="J8:J15"/>
    <mergeCell ref="J16:J20"/>
    <mergeCell ref="J23:J24"/>
    <mergeCell ref="B23:C23"/>
    <mergeCell ref="B8:B9"/>
    <mergeCell ref="B10:B15"/>
    <mergeCell ref="B17:B19"/>
    <mergeCell ref="B24:H24"/>
  </mergeCells>
  <pageMargins left="0.25" right="0.25" top="0.75" bottom="0.75" header="0.3" footer="0.3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SMAYAG</dc:creator>
  <cp:keywords/>
  <dc:description/>
  <cp:lastModifiedBy>SMAYAG</cp:lastModifiedBy>
  <cp:revision/>
  <dcterms:created xsi:type="dcterms:W3CDTF">2021-07-02T16:45:29Z</dcterms:created>
  <dcterms:modified xsi:type="dcterms:W3CDTF">2021-08-20T19:55:35Z</dcterms:modified>
  <cp:category/>
  <cp:contentStatus/>
</cp:coreProperties>
</file>